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面试确认65人" sheetId="1" r:id="rId1"/>
  </sheets>
  <definedNames>
    <definedName name="_xlnm.Print_Titles" localSheetId="0">面试确认65人!$2:$3</definedName>
  </definedNames>
  <calcPr calcId="144525"/>
</workbook>
</file>

<file path=xl/sharedStrings.xml><?xml version="1.0" encoding="utf-8"?>
<sst xmlns="http://schemas.openxmlformats.org/spreadsheetml/2006/main" count="138" uniqueCount="91">
  <si>
    <t>附件1：</t>
  </si>
  <si>
    <t>面试确认人员名单</t>
  </si>
  <si>
    <t>准考证号</t>
  </si>
  <si>
    <t>职位代码</t>
  </si>
  <si>
    <t>姓名</t>
  </si>
  <si>
    <t>笔试成绩</t>
  </si>
  <si>
    <t>名次</t>
  </si>
  <si>
    <t>备注</t>
  </si>
  <si>
    <t>2101-工作人员(宛城区人民政府大型项目领导小组办公室)</t>
  </si>
  <si>
    <t>李昊玉</t>
  </si>
  <si>
    <t>杨蔚薇</t>
  </si>
  <si>
    <t>张衡</t>
  </si>
  <si>
    <t>2107-工作人员(宛城区党群服务中心)</t>
  </si>
  <si>
    <t>董茂森</t>
  </si>
  <si>
    <t>周继阳</t>
  </si>
  <si>
    <t>吴朋</t>
  </si>
  <si>
    <t>2109-工作人员(南阳市张仲景医药文化产业集聚区管理委员会)</t>
  </si>
  <si>
    <t>胡聪坻</t>
  </si>
  <si>
    <t>汪真强</t>
  </si>
  <si>
    <t>赵静</t>
  </si>
  <si>
    <t>2110-工作人员(宛城区国有资产管理局)</t>
  </si>
  <si>
    <t>陈昕</t>
  </si>
  <si>
    <t>李湘</t>
  </si>
  <si>
    <t>李迪</t>
  </si>
  <si>
    <t>陈宸</t>
  </si>
  <si>
    <t>张鑫</t>
  </si>
  <si>
    <t>张弘</t>
  </si>
  <si>
    <t>2111-工作人员(宛城区财政监督检查局)</t>
  </si>
  <si>
    <t>王新蓓</t>
  </si>
  <si>
    <t>杨舒</t>
  </si>
  <si>
    <t>牛毅</t>
  </si>
  <si>
    <t>2112-工作人员(宛城区土地开发整理中心)</t>
  </si>
  <si>
    <t>梁玮</t>
  </si>
  <si>
    <t>侯雨君</t>
  </si>
  <si>
    <t>刘龙</t>
  </si>
  <si>
    <t>2115-工作人员(宛城区农业技术推广中心)</t>
  </si>
  <si>
    <t>冯俊平</t>
  </si>
  <si>
    <t>杜润帮</t>
  </si>
  <si>
    <t>杨一晨</t>
  </si>
  <si>
    <t>2116-工作人员(宛城区农产品质量检测站)</t>
  </si>
  <si>
    <t>刘洋</t>
  </si>
  <si>
    <t>彭宏扬</t>
  </si>
  <si>
    <t>赵才瑞</t>
  </si>
  <si>
    <t>2117-工作人员(宛城区动物卫生监督所)</t>
  </si>
  <si>
    <t>汪稳</t>
  </si>
  <si>
    <t>王秋文</t>
  </si>
  <si>
    <t>王鹏巍</t>
  </si>
  <si>
    <t>2119-工作人员(宛城区应急服务中心)</t>
  </si>
  <si>
    <t>陈昂</t>
  </si>
  <si>
    <t>廉书林</t>
  </si>
  <si>
    <t>孟梦</t>
  </si>
  <si>
    <t>2120-工作人员(宛城区应急服务中心)</t>
  </si>
  <si>
    <t>张峥</t>
  </si>
  <si>
    <t>李可</t>
  </si>
  <si>
    <t>杨阳</t>
  </si>
  <si>
    <t>2122-工作人员(宛城区扶贫开发信息中心)</t>
  </si>
  <si>
    <t>吴雪</t>
  </si>
  <si>
    <t>唐月亮</t>
  </si>
  <si>
    <t>刘麦</t>
  </si>
  <si>
    <t>赵鹏</t>
  </si>
  <si>
    <t>高雪</t>
  </si>
  <si>
    <t>2125-工作人员(宛城区政府金融服务中心)</t>
  </si>
  <si>
    <t>吕星运</t>
  </si>
  <si>
    <t>鲁雨舟</t>
  </si>
  <si>
    <t>李靖</t>
  </si>
  <si>
    <t>2128-工作人员(宛城区机关事业养老保险中心)</t>
  </si>
  <si>
    <t>褚桂楠</t>
  </si>
  <si>
    <t>马悦</t>
  </si>
  <si>
    <t>张煜阳</t>
  </si>
  <si>
    <t>2131-工作人员(中共南阳市宛城区委党校)</t>
  </si>
  <si>
    <t>王静静</t>
  </si>
  <si>
    <t>蔡雨晴</t>
  </si>
  <si>
    <t>董豫瞳</t>
  </si>
  <si>
    <t>2132-工作人员(宛城区廉政教育中心)</t>
  </si>
  <si>
    <t>李世英</t>
  </si>
  <si>
    <t>胡东旭</t>
  </si>
  <si>
    <t>张凯</t>
  </si>
  <si>
    <t>钱国策</t>
  </si>
  <si>
    <t>李楠</t>
  </si>
  <si>
    <t>李晶晶</t>
  </si>
  <si>
    <t>李森</t>
  </si>
  <si>
    <t>张强</t>
  </si>
  <si>
    <t>崔哲</t>
  </si>
  <si>
    <t>2133-工作人员(宛城区平安建设服务中心)</t>
  </si>
  <si>
    <t>黄鑫怡</t>
  </si>
  <si>
    <t>韩凌霄</t>
  </si>
  <si>
    <t>刘晓琳</t>
  </si>
  <si>
    <t>2134-工作人员(宛城区平安建设服务中心)</t>
  </si>
  <si>
    <t>庞松蕊</t>
  </si>
  <si>
    <t>张文亮</t>
  </si>
  <si>
    <t>张宝珍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</si>
</sst>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2" fillId="14" borderId="2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workbookViewId="0">
      <selection activeCell="B24" sqref="B24"/>
    </sheetView>
  </sheetViews>
  <sheetFormatPr defaultColWidth="9" defaultRowHeight="13.5" outlineLevelCol="5"/>
  <cols>
    <col min="1" max="1" width="12.125" customWidth="1"/>
    <col min="2" max="2" width="39.125" customWidth="1"/>
    <col min="4" max="4" width="9.5" customWidth="1"/>
    <col min="5" max="5" width="8.75" customWidth="1"/>
    <col min="6" max="6" width="6.375" customWidth="1"/>
  </cols>
  <sheetData>
    <row r="1" spans="1:1">
      <c r="A1" t="s">
        <v>0</v>
      </c>
    </row>
    <row r="2" ht="28" customHeight="1" spans="1:5">
      <c r="A2" s="3" t="s">
        <v>1</v>
      </c>
      <c r="B2" s="3"/>
      <c r="C2" s="3"/>
      <c r="D2" s="3"/>
      <c r="E2" s="3"/>
    </row>
    <row r="3" ht="19" customHeight="1" spans="1:6">
      <c r="A3" s="4" t="s">
        <v>2</v>
      </c>
      <c r="B3" s="5" t="s">
        <v>3</v>
      </c>
      <c r="C3" s="4" t="s">
        <v>4</v>
      </c>
      <c r="D3" s="6" t="s">
        <v>5</v>
      </c>
      <c r="E3" s="7" t="s">
        <v>6</v>
      </c>
      <c r="F3" s="8" t="s">
        <v>7</v>
      </c>
    </row>
    <row r="4" ht="19" customHeight="1" spans="1:6">
      <c r="A4" s="9" t="str">
        <f>"21321010722"</f>
        <v>21321010722</v>
      </c>
      <c r="B4" s="10" t="s">
        <v>8</v>
      </c>
      <c r="C4" s="11" t="s">
        <v>9</v>
      </c>
      <c r="D4" s="11">
        <v>85</v>
      </c>
      <c r="E4" s="12">
        <v>1</v>
      </c>
      <c r="F4" s="8"/>
    </row>
    <row r="5" ht="19" customHeight="1" spans="1:6">
      <c r="A5" s="9" t="str">
        <f>"21321010413"</f>
        <v>21321010413</v>
      </c>
      <c r="B5" s="10" t="s">
        <v>8</v>
      </c>
      <c r="C5" s="11" t="s">
        <v>10</v>
      </c>
      <c r="D5" s="11">
        <v>79.5</v>
      </c>
      <c r="E5" s="12">
        <v>2</v>
      </c>
      <c r="F5" s="8"/>
    </row>
    <row r="6" ht="19" customHeight="1" spans="1:6">
      <c r="A6" s="9" t="str">
        <f>"21321010406"</f>
        <v>21321010406</v>
      </c>
      <c r="B6" s="10" t="s">
        <v>8</v>
      </c>
      <c r="C6" s="11" t="s">
        <v>11</v>
      </c>
      <c r="D6" s="11">
        <v>78.8</v>
      </c>
      <c r="E6" s="12">
        <v>3</v>
      </c>
      <c r="F6" s="8"/>
    </row>
    <row r="7" ht="19" customHeight="1" spans="1:6">
      <c r="A7" s="9" t="str">
        <f>"21321070101"</f>
        <v>21321070101</v>
      </c>
      <c r="B7" s="10" t="s">
        <v>12</v>
      </c>
      <c r="C7" s="11" t="s">
        <v>13</v>
      </c>
      <c r="D7" s="11">
        <v>78.4</v>
      </c>
      <c r="E7" s="12">
        <v>1</v>
      </c>
      <c r="F7" s="8"/>
    </row>
    <row r="8" ht="19" customHeight="1" spans="1:6">
      <c r="A8" s="9" t="str">
        <f>"21321070130"</f>
        <v>21321070130</v>
      </c>
      <c r="B8" s="10" t="s">
        <v>12</v>
      </c>
      <c r="C8" s="11" t="s">
        <v>14</v>
      </c>
      <c r="D8" s="11">
        <v>75.3</v>
      </c>
      <c r="E8" s="12">
        <v>2</v>
      </c>
      <c r="F8" s="8"/>
    </row>
    <row r="9" ht="19" customHeight="1" spans="1:6">
      <c r="A9" s="9" t="str">
        <f>"21321070502"</f>
        <v>21321070502</v>
      </c>
      <c r="B9" s="10" t="s">
        <v>12</v>
      </c>
      <c r="C9" s="11" t="s">
        <v>15</v>
      </c>
      <c r="D9" s="11">
        <v>74.1</v>
      </c>
      <c r="E9" s="12">
        <v>3</v>
      </c>
      <c r="F9" s="8"/>
    </row>
    <row r="10" ht="19" customHeight="1" spans="1:6">
      <c r="A10" s="9" t="str">
        <f>"21321090203"</f>
        <v>21321090203</v>
      </c>
      <c r="B10" s="10" t="s">
        <v>16</v>
      </c>
      <c r="C10" s="11" t="s">
        <v>17</v>
      </c>
      <c r="D10" s="11">
        <v>74.6</v>
      </c>
      <c r="E10" s="12">
        <v>1</v>
      </c>
      <c r="F10" s="8"/>
    </row>
    <row r="11" ht="19" customHeight="1" spans="1:6">
      <c r="A11" s="9" t="str">
        <f>"21321090417"</f>
        <v>21321090417</v>
      </c>
      <c r="B11" s="10" t="s">
        <v>16</v>
      </c>
      <c r="C11" s="11" t="s">
        <v>18</v>
      </c>
      <c r="D11" s="11">
        <v>71.8</v>
      </c>
      <c r="E11" s="12">
        <v>2</v>
      </c>
      <c r="F11" s="8"/>
    </row>
    <row r="12" ht="19" customHeight="1" spans="1:6">
      <c r="A12" s="9" t="str">
        <f>"21321090608"</f>
        <v>21321090608</v>
      </c>
      <c r="B12" s="10" t="s">
        <v>16</v>
      </c>
      <c r="C12" s="11" t="s">
        <v>19</v>
      </c>
      <c r="D12" s="11">
        <v>67.7</v>
      </c>
      <c r="E12" s="12">
        <v>3</v>
      </c>
      <c r="F12" s="8"/>
    </row>
    <row r="13" ht="19" customHeight="1" spans="1:6">
      <c r="A13" s="9" t="str">
        <f>"21321100319"</f>
        <v>21321100319</v>
      </c>
      <c r="B13" s="10" t="s">
        <v>20</v>
      </c>
      <c r="C13" s="11" t="s">
        <v>21</v>
      </c>
      <c r="D13" s="11">
        <v>80.6</v>
      </c>
      <c r="E13" s="12">
        <v>1</v>
      </c>
      <c r="F13" s="8"/>
    </row>
    <row r="14" ht="19" customHeight="1" spans="1:6">
      <c r="A14" s="9" t="str">
        <f>"21321100424"</f>
        <v>21321100424</v>
      </c>
      <c r="B14" s="10" t="s">
        <v>20</v>
      </c>
      <c r="C14" s="11" t="s">
        <v>22</v>
      </c>
      <c r="D14" s="11">
        <v>77.5</v>
      </c>
      <c r="E14" s="12">
        <v>2</v>
      </c>
      <c r="F14" s="8"/>
    </row>
    <row r="15" ht="19" customHeight="1" spans="1:6">
      <c r="A15" s="9" t="str">
        <f>"21321100323"</f>
        <v>21321100323</v>
      </c>
      <c r="B15" s="10" t="s">
        <v>20</v>
      </c>
      <c r="C15" s="11" t="s">
        <v>23</v>
      </c>
      <c r="D15" s="11">
        <v>76.9</v>
      </c>
      <c r="E15" s="12">
        <v>3</v>
      </c>
      <c r="F15" s="8"/>
    </row>
    <row r="16" ht="19" customHeight="1" spans="1:6">
      <c r="A16" s="9" t="str">
        <f>"21321100405"</f>
        <v>21321100405</v>
      </c>
      <c r="B16" s="10" t="s">
        <v>20</v>
      </c>
      <c r="C16" s="11" t="s">
        <v>24</v>
      </c>
      <c r="D16" s="11">
        <v>75.4</v>
      </c>
      <c r="E16" s="12">
        <v>4</v>
      </c>
      <c r="F16" s="8"/>
    </row>
    <row r="17" ht="19" customHeight="1" spans="1:6">
      <c r="A17" s="9" t="str">
        <f>"21321100508"</f>
        <v>21321100508</v>
      </c>
      <c r="B17" s="10" t="s">
        <v>20</v>
      </c>
      <c r="C17" s="11" t="s">
        <v>25</v>
      </c>
      <c r="D17" s="11">
        <v>74.3</v>
      </c>
      <c r="E17" s="12">
        <v>5</v>
      </c>
      <c r="F17" s="8"/>
    </row>
    <row r="18" ht="19" customHeight="1" spans="1:6">
      <c r="A18" s="9" t="str">
        <f>"21321100408"</f>
        <v>21321100408</v>
      </c>
      <c r="B18" s="10" t="s">
        <v>20</v>
      </c>
      <c r="C18" s="11" t="s">
        <v>26</v>
      </c>
      <c r="D18" s="11">
        <v>73.3</v>
      </c>
      <c r="E18" s="12">
        <v>6</v>
      </c>
      <c r="F18" s="8"/>
    </row>
    <row r="19" ht="19" customHeight="1" spans="1:6">
      <c r="A19" s="9" t="str">
        <f>"21321110503"</f>
        <v>21321110503</v>
      </c>
      <c r="B19" s="10" t="s">
        <v>27</v>
      </c>
      <c r="C19" s="11" t="s">
        <v>28</v>
      </c>
      <c r="D19" s="11">
        <v>80.6</v>
      </c>
      <c r="E19" s="12">
        <v>1</v>
      </c>
      <c r="F19" s="8"/>
    </row>
    <row r="20" ht="19" customHeight="1" spans="1:6">
      <c r="A20" s="9" t="str">
        <f>"21321110622"</f>
        <v>21321110622</v>
      </c>
      <c r="B20" s="10" t="s">
        <v>27</v>
      </c>
      <c r="C20" s="11" t="s">
        <v>29</v>
      </c>
      <c r="D20" s="11">
        <v>79.7</v>
      </c>
      <c r="E20" s="12">
        <v>2</v>
      </c>
      <c r="F20" s="8"/>
    </row>
    <row r="21" ht="19" customHeight="1" spans="1:6">
      <c r="A21" s="9" t="str">
        <f>"21321110524"</f>
        <v>21321110524</v>
      </c>
      <c r="B21" s="10" t="s">
        <v>27</v>
      </c>
      <c r="C21" s="11" t="s">
        <v>30</v>
      </c>
      <c r="D21" s="11">
        <v>77.5</v>
      </c>
      <c r="E21" s="12">
        <v>3</v>
      </c>
      <c r="F21" s="8"/>
    </row>
    <row r="22" ht="19" customHeight="1" spans="1:6">
      <c r="A22" s="9" t="str">
        <f>"21321120213"</f>
        <v>21321120213</v>
      </c>
      <c r="B22" s="10" t="s">
        <v>31</v>
      </c>
      <c r="C22" s="11" t="s">
        <v>32</v>
      </c>
      <c r="D22" s="11">
        <v>79.2</v>
      </c>
      <c r="E22" s="12">
        <v>1</v>
      </c>
      <c r="F22" s="8"/>
    </row>
    <row r="23" ht="19" customHeight="1" spans="1:6">
      <c r="A23" s="9" t="str">
        <f>"21321120623"</f>
        <v>21321120623</v>
      </c>
      <c r="B23" s="10" t="s">
        <v>31</v>
      </c>
      <c r="C23" s="11" t="s">
        <v>33</v>
      </c>
      <c r="D23" s="11">
        <v>75.9</v>
      </c>
      <c r="E23" s="12">
        <v>2</v>
      </c>
      <c r="F23" s="8"/>
    </row>
    <row r="24" ht="19" customHeight="1" spans="1:6">
      <c r="A24" s="9" t="str">
        <f>"21321120430"</f>
        <v>21321120430</v>
      </c>
      <c r="B24" s="10" t="s">
        <v>31</v>
      </c>
      <c r="C24" s="11" t="s">
        <v>34</v>
      </c>
      <c r="D24" s="11">
        <v>74.9</v>
      </c>
      <c r="E24" s="12">
        <v>3</v>
      </c>
      <c r="F24" s="8"/>
    </row>
    <row r="25" ht="19" customHeight="1" spans="1:6">
      <c r="A25" s="9" t="str">
        <f>"21321150306"</f>
        <v>21321150306</v>
      </c>
      <c r="B25" s="10" t="s">
        <v>35</v>
      </c>
      <c r="C25" s="11" t="s">
        <v>36</v>
      </c>
      <c r="D25" s="11">
        <v>81.8</v>
      </c>
      <c r="E25" s="12">
        <v>1</v>
      </c>
      <c r="F25" s="8"/>
    </row>
    <row r="26" ht="19" customHeight="1" spans="1:6">
      <c r="A26" s="9" t="str">
        <f>"21321150320"</f>
        <v>21321150320</v>
      </c>
      <c r="B26" s="10" t="s">
        <v>35</v>
      </c>
      <c r="C26" s="11" t="s">
        <v>37</v>
      </c>
      <c r="D26" s="11">
        <v>78.4</v>
      </c>
      <c r="E26" s="12">
        <v>2</v>
      </c>
      <c r="F26" s="8"/>
    </row>
    <row r="27" ht="19" customHeight="1" spans="1:6">
      <c r="A27" s="9" t="str">
        <f>"21321150228"</f>
        <v>21321150228</v>
      </c>
      <c r="B27" s="10" t="s">
        <v>35</v>
      </c>
      <c r="C27" s="11" t="s">
        <v>38</v>
      </c>
      <c r="D27" s="11">
        <v>78.1</v>
      </c>
      <c r="E27" s="12">
        <v>3</v>
      </c>
      <c r="F27" s="8"/>
    </row>
    <row r="28" ht="19" customHeight="1" spans="1:6">
      <c r="A28" s="9" t="str">
        <f>"21321160112"</f>
        <v>21321160112</v>
      </c>
      <c r="B28" s="10" t="s">
        <v>39</v>
      </c>
      <c r="C28" s="11" t="s">
        <v>40</v>
      </c>
      <c r="D28" s="11">
        <v>80.6</v>
      </c>
      <c r="E28" s="12">
        <v>1</v>
      </c>
      <c r="F28" s="8"/>
    </row>
    <row r="29" ht="19" customHeight="1" spans="1:6">
      <c r="A29" s="9" t="str">
        <f>"21321160230"</f>
        <v>21321160230</v>
      </c>
      <c r="B29" s="10" t="s">
        <v>39</v>
      </c>
      <c r="C29" s="11" t="s">
        <v>41</v>
      </c>
      <c r="D29" s="11">
        <v>79.7</v>
      </c>
      <c r="E29" s="12">
        <v>2</v>
      </c>
      <c r="F29" s="8"/>
    </row>
    <row r="30" ht="19" customHeight="1" spans="1:6">
      <c r="A30" s="9" t="str">
        <f>"21321160212"</f>
        <v>21321160212</v>
      </c>
      <c r="B30" s="10" t="s">
        <v>39</v>
      </c>
      <c r="C30" s="11" t="s">
        <v>42</v>
      </c>
      <c r="D30" s="11">
        <v>77.9</v>
      </c>
      <c r="E30" s="12">
        <v>3</v>
      </c>
      <c r="F30" s="8"/>
    </row>
    <row r="31" ht="19" customHeight="1" spans="1:6">
      <c r="A31" s="9" t="str">
        <f>"21321170105"</f>
        <v>21321170105</v>
      </c>
      <c r="B31" s="10" t="s">
        <v>43</v>
      </c>
      <c r="C31" s="11" t="s">
        <v>44</v>
      </c>
      <c r="D31" s="11">
        <v>76.6</v>
      </c>
      <c r="E31" s="12">
        <v>1</v>
      </c>
      <c r="F31" s="8"/>
    </row>
    <row r="32" ht="19" customHeight="1" spans="1:6">
      <c r="A32" s="9" t="str">
        <f>"21321170621"</f>
        <v>21321170621</v>
      </c>
      <c r="B32" s="10" t="s">
        <v>43</v>
      </c>
      <c r="C32" s="11" t="s">
        <v>45</v>
      </c>
      <c r="D32" s="11">
        <v>76.2</v>
      </c>
      <c r="E32" s="12">
        <v>2</v>
      </c>
      <c r="F32" s="8"/>
    </row>
    <row r="33" ht="19" customHeight="1" spans="1:6">
      <c r="A33" s="9" t="str">
        <f>"21321170119"</f>
        <v>21321170119</v>
      </c>
      <c r="B33" s="10" t="s">
        <v>43</v>
      </c>
      <c r="C33" s="11" t="s">
        <v>46</v>
      </c>
      <c r="D33" s="11">
        <v>75.6</v>
      </c>
      <c r="E33" s="12">
        <v>3</v>
      </c>
      <c r="F33" s="8"/>
    </row>
    <row r="34" ht="19" customHeight="1" spans="1:6">
      <c r="A34" s="9" t="str">
        <f>"21321190308"</f>
        <v>21321190308</v>
      </c>
      <c r="B34" s="10" t="s">
        <v>47</v>
      </c>
      <c r="C34" s="11" t="s">
        <v>48</v>
      </c>
      <c r="D34" s="11">
        <v>72.8</v>
      </c>
      <c r="E34" s="12">
        <v>1</v>
      </c>
      <c r="F34" s="8"/>
    </row>
    <row r="35" ht="19" customHeight="1" spans="1:6">
      <c r="A35" s="9" t="str">
        <f>"21321190108"</f>
        <v>21321190108</v>
      </c>
      <c r="B35" s="10" t="s">
        <v>47</v>
      </c>
      <c r="C35" s="11" t="s">
        <v>49</v>
      </c>
      <c r="D35" s="11">
        <v>70</v>
      </c>
      <c r="E35" s="12">
        <v>2</v>
      </c>
      <c r="F35" s="8"/>
    </row>
    <row r="36" ht="19" customHeight="1" spans="1:6">
      <c r="A36" s="9" t="str">
        <f>"21321190206"</f>
        <v>21321190206</v>
      </c>
      <c r="B36" s="10" t="s">
        <v>47</v>
      </c>
      <c r="C36" s="11" t="s">
        <v>50</v>
      </c>
      <c r="D36" s="11">
        <v>66.2</v>
      </c>
      <c r="E36" s="12">
        <v>3</v>
      </c>
      <c r="F36" s="8"/>
    </row>
    <row r="37" ht="19" customHeight="1" spans="1:6">
      <c r="A37" s="9" t="str">
        <f>"21321200110"</f>
        <v>21321200110</v>
      </c>
      <c r="B37" s="10" t="s">
        <v>51</v>
      </c>
      <c r="C37" s="11" t="s">
        <v>52</v>
      </c>
      <c r="D37" s="11">
        <v>74.6</v>
      </c>
      <c r="E37" s="12">
        <v>1</v>
      </c>
      <c r="F37" s="8"/>
    </row>
    <row r="38" ht="19" customHeight="1" spans="1:6">
      <c r="A38" s="9" t="str">
        <f>"21321200219"</f>
        <v>21321200219</v>
      </c>
      <c r="B38" s="10" t="s">
        <v>51</v>
      </c>
      <c r="C38" s="11" t="s">
        <v>53</v>
      </c>
      <c r="D38" s="11">
        <v>73.6</v>
      </c>
      <c r="E38" s="12">
        <v>2</v>
      </c>
      <c r="F38" s="8"/>
    </row>
    <row r="39" ht="19" customHeight="1" spans="1:6">
      <c r="A39" s="9" t="str">
        <f>"21321200115"</f>
        <v>21321200115</v>
      </c>
      <c r="B39" s="10" t="s">
        <v>51</v>
      </c>
      <c r="C39" s="11" t="s">
        <v>54</v>
      </c>
      <c r="D39" s="11">
        <v>69.3</v>
      </c>
      <c r="E39" s="12">
        <v>3</v>
      </c>
      <c r="F39" s="8"/>
    </row>
    <row r="40" s="1" customFormat="1" ht="19" customHeight="1" spans="1:6">
      <c r="A40" s="9" t="str">
        <f>"21321220411"</f>
        <v>21321220411</v>
      </c>
      <c r="B40" s="10" t="s">
        <v>55</v>
      </c>
      <c r="C40" s="11" t="s">
        <v>56</v>
      </c>
      <c r="D40" s="11">
        <v>80.3</v>
      </c>
      <c r="E40" s="12">
        <v>1</v>
      </c>
      <c r="F40" s="12"/>
    </row>
    <row r="41" s="1" customFormat="1" ht="19" customHeight="1" spans="1:6">
      <c r="A41" s="9" t="str">
        <f>"21321220118"</f>
        <v>21321220118</v>
      </c>
      <c r="B41" s="10" t="s">
        <v>55</v>
      </c>
      <c r="C41" s="11" t="s">
        <v>57</v>
      </c>
      <c r="D41" s="11">
        <v>76.5</v>
      </c>
      <c r="E41" s="12">
        <v>2</v>
      </c>
      <c r="F41" s="12"/>
    </row>
    <row r="42" s="1" customFormat="1" ht="19" customHeight="1" spans="1:6">
      <c r="A42" s="9" t="str">
        <f>"21321220124"</f>
        <v>21321220124</v>
      </c>
      <c r="B42" s="10" t="s">
        <v>55</v>
      </c>
      <c r="C42" s="11" t="s">
        <v>58</v>
      </c>
      <c r="D42" s="11">
        <v>74.2</v>
      </c>
      <c r="E42" s="12">
        <v>3</v>
      </c>
      <c r="F42" s="12"/>
    </row>
    <row r="43" s="2" customFormat="1" ht="19" customHeight="1" spans="1:6">
      <c r="A43" s="9" t="str">
        <f>"21321220514"</f>
        <v>21321220514</v>
      </c>
      <c r="B43" s="10" t="s">
        <v>55</v>
      </c>
      <c r="C43" s="11" t="s">
        <v>59</v>
      </c>
      <c r="D43" s="11">
        <v>74.2</v>
      </c>
      <c r="E43" s="12">
        <v>3</v>
      </c>
      <c r="F43" s="13"/>
    </row>
    <row r="44" s="1" customFormat="1" ht="19" customHeight="1" spans="1:6">
      <c r="A44" s="9" t="str">
        <f>"21321220606"</f>
        <v>21321220606</v>
      </c>
      <c r="B44" s="10" t="s">
        <v>55</v>
      </c>
      <c r="C44" s="11" t="s">
        <v>60</v>
      </c>
      <c r="D44" s="11">
        <v>73.6</v>
      </c>
      <c r="E44" s="12">
        <v>5</v>
      </c>
      <c r="F44" s="12"/>
    </row>
    <row r="45" s="1" customFormat="1" ht="19" customHeight="1" spans="1:6">
      <c r="A45" s="9" t="str">
        <f>"21321250113"</f>
        <v>21321250113</v>
      </c>
      <c r="B45" s="10" t="s">
        <v>61</v>
      </c>
      <c r="C45" s="11" t="s">
        <v>62</v>
      </c>
      <c r="D45" s="11">
        <v>83.5</v>
      </c>
      <c r="E45" s="12">
        <v>1</v>
      </c>
      <c r="F45" s="12"/>
    </row>
    <row r="46" s="1" customFormat="1" ht="19" customHeight="1" spans="1:6">
      <c r="A46" s="9" t="str">
        <f>"21321250605"</f>
        <v>21321250605</v>
      </c>
      <c r="B46" s="10" t="s">
        <v>61</v>
      </c>
      <c r="C46" s="11" t="s">
        <v>63</v>
      </c>
      <c r="D46" s="11">
        <v>76.9</v>
      </c>
      <c r="E46" s="12">
        <v>2</v>
      </c>
      <c r="F46" s="12"/>
    </row>
    <row r="47" s="1" customFormat="1" ht="19" customHeight="1" spans="1:6">
      <c r="A47" s="9" t="str">
        <f>"21321250305"</f>
        <v>21321250305</v>
      </c>
      <c r="B47" s="10" t="s">
        <v>61</v>
      </c>
      <c r="C47" s="11" t="s">
        <v>64</v>
      </c>
      <c r="D47" s="11">
        <v>75</v>
      </c>
      <c r="E47" s="12">
        <v>3</v>
      </c>
      <c r="F47" s="12"/>
    </row>
    <row r="48" s="1" customFormat="1" ht="19" customHeight="1" spans="1:6">
      <c r="A48" s="9" t="str">
        <f>"21321280425"</f>
        <v>21321280425</v>
      </c>
      <c r="B48" s="10" t="s">
        <v>65</v>
      </c>
      <c r="C48" s="11" t="s">
        <v>66</v>
      </c>
      <c r="D48" s="11">
        <v>84.3</v>
      </c>
      <c r="E48" s="12">
        <v>1</v>
      </c>
      <c r="F48" s="12"/>
    </row>
    <row r="49" s="1" customFormat="1" ht="19" customHeight="1" spans="1:6">
      <c r="A49" s="9" t="str">
        <f>"21321280620"</f>
        <v>21321280620</v>
      </c>
      <c r="B49" s="10" t="s">
        <v>65</v>
      </c>
      <c r="C49" s="11" t="s">
        <v>67</v>
      </c>
      <c r="D49" s="11">
        <v>79.7</v>
      </c>
      <c r="E49" s="12">
        <v>2</v>
      </c>
      <c r="F49" s="12"/>
    </row>
    <row r="50" s="1" customFormat="1" ht="19" customHeight="1" spans="1:6">
      <c r="A50" s="9" t="str">
        <f>"21321280512"</f>
        <v>21321280512</v>
      </c>
      <c r="B50" s="10" t="s">
        <v>65</v>
      </c>
      <c r="C50" s="11" t="s">
        <v>68</v>
      </c>
      <c r="D50" s="11">
        <v>76</v>
      </c>
      <c r="E50" s="12">
        <v>3</v>
      </c>
      <c r="F50" s="12"/>
    </row>
    <row r="51" s="1" customFormat="1" ht="19" customHeight="1" spans="1:6">
      <c r="A51" s="9" t="str">
        <f>"21321310329"</f>
        <v>21321310329</v>
      </c>
      <c r="B51" s="10" t="s">
        <v>69</v>
      </c>
      <c r="C51" s="11" t="s">
        <v>70</v>
      </c>
      <c r="D51" s="11">
        <v>80.3</v>
      </c>
      <c r="E51" s="12">
        <v>1</v>
      </c>
      <c r="F51" s="12"/>
    </row>
    <row r="52" s="1" customFormat="1" ht="19" customHeight="1" spans="1:6">
      <c r="A52" s="9" t="str">
        <f>"21321310409"</f>
        <v>21321310409</v>
      </c>
      <c r="B52" s="10" t="s">
        <v>69</v>
      </c>
      <c r="C52" s="11" t="s">
        <v>71</v>
      </c>
      <c r="D52" s="11">
        <v>75.6</v>
      </c>
      <c r="E52" s="12">
        <v>2</v>
      </c>
      <c r="F52" s="12"/>
    </row>
    <row r="53" s="1" customFormat="1" ht="19" customHeight="1" spans="1:6">
      <c r="A53" s="9" t="str">
        <f>"21321310402"</f>
        <v>21321310402</v>
      </c>
      <c r="B53" s="10" t="s">
        <v>69</v>
      </c>
      <c r="C53" s="11" t="s">
        <v>72</v>
      </c>
      <c r="D53" s="11">
        <v>72.5</v>
      </c>
      <c r="E53" s="12">
        <v>3</v>
      </c>
      <c r="F53" s="12"/>
    </row>
    <row r="54" s="1" customFormat="1" ht="19" customHeight="1" spans="1:6">
      <c r="A54" s="9" t="str">
        <f>"21321320208"</f>
        <v>21321320208</v>
      </c>
      <c r="B54" s="10" t="s">
        <v>73</v>
      </c>
      <c r="C54" s="11" t="s">
        <v>74</v>
      </c>
      <c r="D54" s="11">
        <v>85.8</v>
      </c>
      <c r="E54" s="12">
        <v>1</v>
      </c>
      <c r="F54" s="12"/>
    </row>
    <row r="55" s="1" customFormat="1" ht="19" customHeight="1" spans="1:6">
      <c r="A55" s="9" t="str">
        <f>"21321320120"</f>
        <v>21321320120</v>
      </c>
      <c r="B55" s="10" t="s">
        <v>73</v>
      </c>
      <c r="C55" s="11" t="s">
        <v>75</v>
      </c>
      <c r="D55" s="11">
        <v>84.9</v>
      </c>
      <c r="E55" s="12">
        <v>2</v>
      </c>
      <c r="F55" s="12"/>
    </row>
    <row r="56" s="1" customFormat="1" ht="19" customHeight="1" spans="1:6">
      <c r="A56" s="9" t="str">
        <f>"21321320123"</f>
        <v>21321320123</v>
      </c>
      <c r="B56" s="10" t="s">
        <v>73</v>
      </c>
      <c r="C56" s="11" t="s">
        <v>76</v>
      </c>
      <c r="D56" s="11">
        <v>84.3</v>
      </c>
      <c r="E56" s="12">
        <v>3</v>
      </c>
      <c r="F56" s="12"/>
    </row>
    <row r="57" s="1" customFormat="1" ht="19" customHeight="1" spans="1:6">
      <c r="A57" s="9" t="str">
        <f>"21321320412"</f>
        <v>21321320412</v>
      </c>
      <c r="B57" s="10" t="s">
        <v>73</v>
      </c>
      <c r="C57" s="11" t="s">
        <v>77</v>
      </c>
      <c r="D57" s="11">
        <v>80.8</v>
      </c>
      <c r="E57" s="12">
        <v>4</v>
      </c>
      <c r="F57" s="12"/>
    </row>
    <row r="58" s="1" customFormat="1" ht="19" customHeight="1" spans="1:6">
      <c r="A58" s="9" t="str">
        <f>"21321320129"</f>
        <v>21321320129</v>
      </c>
      <c r="B58" s="10" t="s">
        <v>73</v>
      </c>
      <c r="C58" s="11" t="s">
        <v>78</v>
      </c>
      <c r="D58" s="11">
        <v>77.3</v>
      </c>
      <c r="E58" s="12">
        <v>5</v>
      </c>
      <c r="F58" s="12"/>
    </row>
    <row r="59" s="1" customFormat="1" ht="19" customHeight="1" spans="1:6">
      <c r="A59" s="9" t="str">
        <f>"21321320511"</f>
        <v>21321320511</v>
      </c>
      <c r="B59" s="10" t="s">
        <v>73</v>
      </c>
      <c r="C59" s="11" t="s">
        <v>79</v>
      </c>
      <c r="D59" s="11">
        <v>76.8</v>
      </c>
      <c r="E59" s="12">
        <v>6</v>
      </c>
      <c r="F59" s="12"/>
    </row>
    <row r="60" s="1" customFormat="1" ht="19" customHeight="1" spans="1:6">
      <c r="A60" s="9" t="str">
        <f>"21321320721"</f>
        <v>21321320721</v>
      </c>
      <c r="B60" s="10" t="s">
        <v>73</v>
      </c>
      <c r="C60" s="11" t="s">
        <v>80</v>
      </c>
      <c r="D60" s="11">
        <v>76.2</v>
      </c>
      <c r="E60" s="12">
        <v>7</v>
      </c>
      <c r="F60" s="12"/>
    </row>
    <row r="61" s="1" customFormat="1" ht="19" customHeight="1" spans="1:6">
      <c r="A61" s="9" t="str">
        <f>"21321320428"</f>
        <v>21321320428</v>
      </c>
      <c r="B61" s="10" t="s">
        <v>73</v>
      </c>
      <c r="C61" s="11" t="s">
        <v>81</v>
      </c>
      <c r="D61" s="11">
        <v>76</v>
      </c>
      <c r="E61" s="12">
        <v>8</v>
      </c>
      <c r="F61" s="12"/>
    </row>
    <row r="62" s="1" customFormat="1" ht="19" customHeight="1" spans="1:6">
      <c r="A62" s="9" t="str">
        <f>"21321320107"</f>
        <v>21321320107</v>
      </c>
      <c r="B62" s="10" t="s">
        <v>73</v>
      </c>
      <c r="C62" s="11" t="s">
        <v>82</v>
      </c>
      <c r="D62" s="11">
        <v>75.9</v>
      </c>
      <c r="E62" s="12">
        <v>9</v>
      </c>
      <c r="F62" s="12"/>
    </row>
    <row r="63" s="1" customFormat="1" ht="19" customHeight="1" spans="1:6">
      <c r="A63" s="9" t="str">
        <f>"21321330326"</f>
        <v>21321330326</v>
      </c>
      <c r="B63" s="10" t="s">
        <v>83</v>
      </c>
      <c r="C63" s="11" t="s">
        <v>84</v>
      </c>
      <c r="D63" s="11">
        <v>82.3</v>
      </c>
      <c r="E63" s="12">
        <v>1</v>
      </c>
      <c r="F63" s="12"/>
    </row>
    <row r="64" s="1" customFormat="1" ht="19" customHeight="1" spans="1:6">
      <c r="A64" s="9" t="str">
        <f>"21321330712"</f>
        <v>21321330712</v>
      </c>
      <c r="B64" s="10" t="s">
        <v>83</v>
      </c>
      <c r="C64" s="11" t="s">
        <v>85</v>
      </c>
      <c r="D64" s="11">
        <v>80.6</v>
      </c>
      <c r="E64" s="12">
        <v>2</v>
      </c>
      <c r="F64" s="12"/>
    </row>
    <row r="65" s="1" customFormat="1" ht="19" customHeight="1" spans="1:6">
      <c r="A65" s="9" t="str">
        <f>"21321330218"</f>
        <v>21321330218</v>
      </c>
      <c r="B65" s="10" t="s">
        <v>83</v>
      </c>
      <c r="C65" s="11" t="s">
        <v>86</v>
      </c>
      <c r="D65" s="11">
        <v>79.5</v>
      </c>
      <c r="E65" s="12">
        <v>3</v>
      </c>
      <c r="F65" s="12"/>
    </row>
    <row r="66" s="1" customFormat="1" ht="19" customHeight="1" spans="1:6">
      <c r="A66" s="9" t="str">
        <f>"21321340708"</f>
        <v>21321340708</v>
      </c>
      <c r="B66" s="10" t="s">
        <v>87</v>
      </c>
      <c r="C66" s="11" t="s">
        <v>88</v>
      </c>
      <c r="D66" s="11">
        <v>85.8</v>
      </c>
      <c r="E66" s="12">
        <v>1</v>
      </c>
      <c r="F66" s="12"/>
    </row>
    <row r="67" s="1" customFormat="1" ht="19" customHeight="1" spans="1:6">
      <c r="A67" s="9" t="str">
        <f>"21321340310"</f>
        <v>21321340310</v>
      </c>
      <c r="B67" s="10" t="s">
        <v>87</v>
      </c>
      <c r="C67" s="11" t="s">
        <v>89</v>
      </c>
      <c r="D67" s="11">
        <v>85.2</v>
      </c>
      <c r="E67" s="12">
        <v>2</v>
      </c>
      <c r="F67" s="12"/>
    </row>
    <row r="68" s="1" customFormat="1" ht="19" customHeight="1" spans="1:6">
      <c r="A68" s="9" t="str">
        <f>"21321340317"</f>
        <v>21321340317</v>
      </c>
      <c r="B68" s="10" t="s">
        <v>87</v>
      </c>
      <c r="C68" s="11" t="s">
        <v>90</v>
      </c>
      <c r="D68" s="11">
        <v>81.2</v>
      </c>
      <c r="E68" s="12">
        <v>3</v>
      </c>
      <c r="F68" s="12"/>
    </row>
    <row r="69" ht="19" customHeight="1"/>
  </sheetData>
  <mergeCells count="1">
    <mergeCell ref="A2:D2"/>
  </mergeCells>
  <printOptions horizontalCentered="1" verticalCentered="1"/>
  <pageMargins left="0.751388888888889" right="0.554861111111111" top="0.60625" bottom="0.60625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面试确认65人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2021-12-21T07:12:00Z</dcterms:created>
  <dcterms:modified xsi:type="dcterms:W3CDTF">2021-12-21T08:05:13Z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347BEB41523F48F3870EF000778CD5D1</vt:lpwstr>
  </property>
  <property fmtid="{D5CDD505-2E9C-101B-9397-08002B2CF9AE}" pid="3" name="KSOProductBuildVer">
    <vt:lpwstr>2052-11.1.0.11194</vt:lpwstr>
  </property>
</Properties>
</file>