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<sst xmlns="http://schemas.openxmlformats.org/spreadsheetml/2006/main" count="35" uniqueCount="10">
  <si>
    <t>陵水黎族自治县第二人民医院（河北医科大学第一医院陵水分院）        公开招聘考试  检验1考场</t>
  </si>
  <si>
    <t>考场号</t>
  </si>
  <si>
    <t>座位号</t>
  </si>
  <si>
    <t>姓名</t>
  </si>
  <si>
    <t>性别</t>
  </si>
  <si>
    <t>身份证号码</t>
  </si>
  <si>
    <t>检验1</t>
  </si>
  <si>
    <t>卢义旁</t>
  </si>
  <si>
    <t>男</t>
  </si>
  <si>
    <t>460034199505013350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</si>
</sst>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5.57421875" style="1" customWidth="1"/>
    <col min="2" max="2" width="12.7109375" style="1" customWidth="1"/>
    <col min="3" max="3" width="12.421875" style="1" customWidth="1"/>
    <col min="4" max="4" width="13.00390625" style="1" customWidth="1"/>
    <col min="5" max="5" width="29.140625" style="1" customWidth="1"/>
  </cols>
  <sheetData>
    <row r="1" spans="1:5" ht="64.5" customHeight="1">
      <c r="A1" s="2" t="s">
        <v>0</v>
      </c>
      <c r="B1" s="2"/>
      <c r="C1" s="2"/>
      <c r="D1" s="2"/>
      <c r="E1" s="2"/>
    </row>
    <row r="2" spans="1:5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 customHeight="1">
      <c r="A3" s="4" t="s">
        <v>6</v>
      </c>
      <c r="B3" s="5">
        <v>1</v>
      </c>
      <c r="C3" s="4" t="str">
        <f>"周海燕"</f>
        <v>周海燕</v>
      </c>
      <c r="D3" s="4" t="str">
        <f aca="true" t="shared" si="0" ref="D3:D9">"女"</f>
        <v>女</v>
      </c>
      <c r="E3" s="4" t="str">
        <f>"460033199004072081"</f>
        <v>460033199004072081</v>
      </c>
    </row>
    <row r="4" spans="1:5" ht="15" customHeight="1">
      <c r="A4" s="4" t="s">
        <v>6</v>
      </c>
      <c r="B4" s="5">
        <v>2</v>
      </c>
      <c r="C4" s="4" t="str">
        <f>"毛鑫鑫"</f>
        <v>毛鑫鑫</v>
      </c>
      <c r="D4" s="4" t="str">
        <f t="shared" si="0"/>
        <v>女</v>
      </c>
      <c r="E4" s="4" t="str">
        <f>"239005198807250043"</f>
        <v>239005198807250043</v>
      </c>
    </row>
    <row r="5" spans="1:5" ht="15" customHeight="1">
      <c r="A5" s="4" t="s">
        <v>6</v>
      </c>
      <c r="B5" s="5">
        <v>3</v>
      </c>
      <c r="C5" s="4" t="str">
        <f>"周琼花"</f>
        <v>周琼花</v>
      </c>
      <c r="D5" s="4" t="str">
        <f t="shared" si="0"/>
        <v>女</v>
      </c>
      <c r="E5" s="4" t="str">
        <f>"460003199311253423"</f>
        <v>460003199311253423</v>
      </c>
    </row>
    <row r="6" spans="1:5" ht="15" customHeight="1">
      <c r="A6" s="4" t="s">
        <v>6</v>
      </c>
      <c r="B6" s="5">
        <v>4</v>
      </c>
      <c r="C6" s="4" t="str">
        <f>"彭小花"</f>
        <v>彭小花</v>
      </c>
      <c r="D6" s="4" t="str">
        <f t="shared" si="0"/>
        <v>女</v>
      </c>
      <c r="E6" s="4" t="str">
        <f>"460028199503102029"</f>
        <v>460028199503102029</v>
      </c>
    </row>
    <row r="7" spans="1:5" ht="15" customHeight="1">
      <c r="A7" s="4" t="s">
        <v>6</v>
      </c>
      <c r="B7" s="5">
        <v>5</v>
      </c>
      <c r="C7" s="4" t="str">
        <f>"吴淑梅"</f>
        <v>吴淑梅</v>
      </c>
      <c r="D7" s="4" t="str">
        <f t="shared" si="0"/>
        <v>女</v>
      </c>
      <c r="E7" s="4" t="str">
        <f>"460036199401180026"</f>
        <v>460036199401180026</v>
      </c>
    </row>
    <row r="8" spans="1:5" ht="15" customHeight="1">
      <c r="A8" s="4" t="s">
        <v>6</v>
      </c>
      <c r="B8" s="5">
        <v>6</v>
      </c>
      <c r="C8" s="4" t="str">
        <f>"王华莉"</f>
        <v>王华莉</v>
      </c>
      <c r="D8" s="4" t="str">
        <f t="shared" si="0"/>
        <v>女</v>
      </c>
      <c r="E8" s="4" t="str">
        <f>"460004199408063649"</f>
        <v>460004199408063649</v>
      </c>
    </row>
    <row r="9" spans="1:5" ht="15" customHeight="1">
      <c r="A9" s="4" t="s">
        <v>6</v>
      </c>
      <c r="B9" s="5">
        <v>7</v>
      </c>
      <c r="C9" s="4" t="str">
        <f>"郑咪咪"</f>
        <v>郑咪咪</v>
      </c>
      <c r="D9" s="4" t="str">
        <f t="shared" si="0"/>
        <v>女</v>
      </c>
      <c r="E9" s="4" t="str">
        <f>"460034199612261827"</f>
        <v>460034199612261827</v>
      </c>
    </row>
    <row r="10" spans="1:5" ht="15" customHeight="1">
      <c r="A10" s="4" t="s">
        <v>6</v>
      </c>
      <c r="B10" s="5">
        <v>8</v>
      </c>
      <c r="C10" s="4" t="str">
        <f>"卓怀政"</f>
        <v>卓怀政</v>
      </c>
      <c r="D10" s="4" t="str">
        <f>"男"</f>
        <v>男</v>
      </c>
      <c r="E10" s="4" t="str">
        <f>"460006199112267514"</f>
        <v>460006199112267514</v>
      </c>
    </row>
    <row r="11" spans="1:5" ht="15" customHeight="1">
      <c r="A11" s="4" t="s">
        <v>6</v>
      </c>
      <c r="B11" s="5">
        <v>9</v>
      </c>
      <c r="C11" s="4" t="str">
        <f>"苏雅"</f>
        <v>苏雅</v>
      </c>
      <c r="D11" s="4" t="str">
        <f aca="true" t="shared" si="1" ref="D11:D20">"女"</f>
        <v>女</v>
      </c>
      <c r="E11" s="4" t="str">
        <f>"46003419960410002X"</f>
        <v>46003419960410002X</v>
      </c>
    </row>
    <row r="12" spans="1:5" ht="15" customHeight="1">
      <c r="A12" s="4" t="s">
        <v>6</v>
      </c>
      <c r="B12" s="5">
        <v>10</v>
      </c>
      <c r="C12" s="4" t="str">
        <f>"叶才丽"</f>
        <v>叶才丽</v>
      </c>
      <c r="D12" s="4" t="str">
        <f t="shared" si="1"/>
        <v>女</v>
      </c>
      <c r="E12" s="4" t="str">
        <f>"460006199707102022"</f>
        <v>460006199707102022</v>
      </c>
    </row>
    <row r="13" spans="1:5" ht="15" customHeight="1">
      <c r="A13" s="4" t="s">
        <v>6</v>
      </c>
      <c r="B13" s="5">
        <v>11</v>
      </c>
      <c r="C13" s="4" t="str">
        <f>"林尤诚"</f>
        <v>林尤诚</v>
      </c>
      <c r="D13" s="4" t="str">
        <f>"男"</f>
        <v>男</v>
      </c>
      <c r="E13" s="4" t="str">
        <f>"460034199602190412"</f>
        <v>460034199602190412</v>
      </c>
    </row>
    <row r="14" spans="1:5" ht="15" customHeight="1">
      <c r="A14" s="4" t="s">
        <v>6</v>
      </c>
      <c r="B14" s="5">
        <v>12</v>
      </c>
      <c r="C14" s="4" t="str">
        <f>"郭冬雪"</f>
        <v>郭冬雪</v>
      </c>
      <c r="D14" s="4" t="str">
        <f t="shared" si="1"/>
        <v>女</v>
      </c>
      <c r="E14" s="4" t="str">
        <f>"460004199309255020"</f>
        <v>460004199309255020</v>
      </c>
    </row>
    <row r="15" spans="1:5" ht="15" customHeight="1">
      <c r="A15" s="4" t="s">
        <v>6</v>
      </c>
      <c r="B15" s="5">
        <v>13</v>
      </c>
      <c r="C15" s="4" t="str">
        <f>"陈光美"</f>
        <v>陈光美</v>
      </c>
      <c r="D15" s="4" t="str">
        <f t="shared" si="1"/>
        <v>女</v>
      </c>
      <c r="E15" s="4" t="str">
        <f>"460003199305064044"</f>
        <v>460003199305064044</v>
      </c>
    </row>
    <row r="16" spans="1:5" ht="15" customHeight="1">
      <c r="A16" s="4" t="s">
        <v>6</v>
      </c>
      <c r="B16" s="5">
        <v>14</v>
      </c>
      <c r="C16" s="4" t="str">
        <f>"黄秋萍"</f>
        <v>黄秋萍</v>
      </c>
      <c r="D16" s="4" t="str">
        <f t="shared" si="1"/>
        <v>女</v>
      </c>
      <c r="E16" s="4" t="str">
        <f>"460004199008283044"</f>
        <v>460004199008283044</v>
      </c>
    </row>
    <row r="17" spans="1:5" ht="15" customHeight="1">
      <c r="A17" s="4" t="s">
        <v>6</v>
      </c>
      <c r="B17" s="5">
        <v>15</v>
      </c>
      <c r="C17" s="4" t="str">
        <f>"林月"</f>
        <v>林月</v>
      </c>
      <c r="D17" s="4" t="str">
        <f t="shared" si="1"/>
        <v>女</v>
      </c>
      <c r="E17" s="4" t="str">
        <f>"460026198808150921"</f>
        <v>460026198808150921</v>
      </c>
    </row>
    <row r="18" spans="1:5" ht="15" customHeight="1">
      <c r="A18" s="4" t="s">
        <v>6</v>
      </c>
      <c r="B18" s="5">
        <v>16</v>
      </c>
      <c r="C18" s="4" t="str">
        <f>"陈友荟"</f>
        <v>陈友荟</v>
      </c>
      <c r="D18" s="4" t="str">
        <f t="shared" si="1"/>
        <v>女</v>
      </c>
      <c r="E18" s="4" t="str">
        <f>"460034199402260447"</f>
        <v>460034199402260447</v>
      </c>
    </row>
    <row r="19" spans="1:5" ht="15" customHeight="1">
      <c r="A19" s="4" t="s">
        <v>6</v>
      </c>
      <c r="B19" s="5">
        <v>17</v>
      </c>
      <c r="C19" s="4" t="str">
        <f>"刘瑾"</f>
        <v>刘瑾</v>
      </c>
      <c r="D19" s="4" t="str">
        <f t="shared" si="1"/>
        <v>女</v>
      </c>
      <c r="E19" s="4" t="str">
        <f>"469028199804041520"</f>
        <v>469028199804041520</v>
      </c>
    </row>
    <row r="20" spans="1:5" ht="15" customHeight="1">
      <c r="A20" s="4" t="s">
        <v>6</v>
      </c>
      <c r="B20" s="5">
        <v>18</v>
      </c>
      <c r="C20" s="4" t="str">
        <f>"陈慧敏"</f>
        <v>陈慧敏</v>
      </c>
      <c r="D20" s="4" t="str">
        <f t="shared" si="1"/>
        <v>女</v>
      </c>
      <c r="E20" s="4" t="str">
        <f>"460001199605190728"</f>
        <v>460001199605190728</v>
      </c>
    </row>
    <row r="21" spans="1:5" ht="15" customHeight="1">
      <c r="A21" s="4" t="s">
        <v>6</v>
      </c>
      <c r="B21" s="5">
        <v>19</v>
      </c>
      <c r="C21" s="4" t="str">
        <f>"钟耀阳"</f>
        <v>钟耀阳</v>
      </c>
      <c r="D21" s="4" t="str">
        <f>"男"</f>
        <v>男</v>
      </c>
      <c r="E21" s="4" t="str">
        <f>"460025199901184817"</f>
        <v>460025199901184817</v>
      </c>
    </row>
    <row r="22" spans="1:5" ht="15" customHeight="1">
      <c r="A22" s="4" t="s">
        <v>6</v>
      </c>
      <c r="B22" s="5">
        <v>20</v>
      </c>
      <c r="C22" s="4" t="str">
        <f>"陈亚方"</f>
        <v>陈亚方</v>
      </c>
      <c r="D22" s="4" t="str">
        <f aca="true" t="shared" si="2" ref="D22:D24">"女"</f>
        <v>女</v>
      </c>
      <c r="E22" s="4" t="str">
        <f>"460034199410082724"</f>
        <v>460034199410082724</v>
      </c>
    </row>
    <row r="23" spans="1:5" ht="15" customHeight="1">
      <c r="A23" s="4" t="s">
        <v>6</v>
      </c>
      <c r="B23" s="5">
        <v>21</v>
      </c>
      <c r="C23" s="4" t="str">
        <f>"孙计星"</f>
        <v>孙计星</v>
      </c>
      <c r="D23" s="4" t="str">
        <f t="shared" si="2"/>
        <v>女</v>
      </c>
      <c r="E23" s="4" t="str">
        <f>"460200199506134901"</f>
        <v>460200199506134901</v>
      </c>
    </row>
    <row r="24" spans="1:5" ht="15" customHeight="1">
      <c r="A24" s="4" t="s">
        <v>6</v>
      </c>
      <c r="B24" s="5">
        <v>22</v>
      </c>
      <c r="C24" s="4" t="str">
        <f>"吴钟迁"</f>
        <v>吴钟迁</v>
      </c>
      <c r="D24" s="4" t="str">
        <f t="shared" si="2"/>
        <v>女</v>
      </c>
      <c r="E24" s="4" t="str">
        <f>"460034199512082127"</f>
        <v>460034199512082127</v>
      </c>
    </row>
    <row r="25" spans="1:5" ht="15" customHeight="1">
      <c r="A25" s="4" t="s">
        <v>6</v>
      </c>
      <c r="B25" s="5">
        <v>23</v>
      </c>
      <c r="C25" s="4" t="str">
        <f>"苏礼锋"</f>
        <v>苏礼锋</v>
      </c>
      <c r="D25" s="4" t="str">
        <f>"男"</f>
        <v>男</v>
      </c>
      <c r="E25" s="4" t="str">
        <f>"460034198912032415"</f>
        <v>460034198912032415</v>
      </c>
    </row>
    <row r="26" spans="1:5" ht="15" customHeight="1">
      <c r="A26" s="4" t="s">
        <v>6</v>
      </c>
      <c r="B26" s="5">
        <v>24</v>
      </c>
      <c r="C26" s="4" t="str">
        <f>"王杏"</f>
        <v>王杏</v>
      </c>
      <c r="D26" s="4" t="str">
        <f>"女"</f>
        <v>女</v>
      </c>
      <c r="E26" s="4" t="str">
        <f>"460034199903132427"</f>
        <v>460034199903132427</v>
      </c>
    </row>
    <row r="27" spans="1:5" ht="15" customHeight="1">
      <c r="A27" s="4" t="s">
        <v>6</v>
      </c>
      <c r="B27" s="5">
        <v>25</v>
      </c>
      <c r="C27" s="4" t="str">
        <f>"梁坤"</f>
        <v>梁坤</v>
      </c>
      <c r="D27" s="4" t="str">
        <f>"男"</f>
        <v>男</v>
      </c>
      <c r="E27" s="4" t="str">
        <f>"460006199504300416"</f>
        <v>460006199504300416</v>
      </c>
    </row>
    <row r="28" spans="1:5" ht="15" customHeight="1">
      <c r="A28" s="4" t="s">
        <v>6</v>
      </c>
      <c r="B28" s="5">
        <v>26</v>
      </c>
      <c r="C28" s="6" t="s">
        <v>7</v>
      </c>
      <c r="D28" s="6" t="s">
        <v>8</v>
      </c>
      <c r="E28" s="7" t="s">
        <v>9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2020-10-15T02:20:35Z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