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<sst xmlns="http://schemas.openxmlformats.org/spreadsheetml/2006/main" count="43" uniqueCount="15">
  <si>
    <t>陵水黎族自治县第二人民医院（河北医科大学第一医院陵水分院）    公开招聘考试  放射1考场</t>
  </si>
  <si>
    <t>考场号</t>
  </si>
  <si>
    <t>座位号</t>
  </si>
  <si>
    <t>姓名</t>
  </si>
  <si>
    <t>性别</t>
  </si>
  <si>
    <t>身份证号码</t>
  </si>
  <si>
    <t>放射1</t>
  </si>
  <si>
    <t>陈丹</t>
  </si>
  <si>
    <t>女</t>
  </si>
  <si>
    <t>460034199707050424</t>
  </si>
  <si>
    <t>朱培铭</t>
  </si>
  <si>
    <t>男</t>
  </si>
  <si>
    <t>460006199912264434</t>
  </si>
  <si>
    <t>林可可</t>
  </si>
  <si>
    <t>460034200105230044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</si>
</sst>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1">
      <selection activeCell="I13" sqref="I13"/>
    </sheetView>
  </sheetViews>
  <sheetFormatPr defaultColWidth="9.00390625" defaultRowHeight="15"/>
  <cols>
    <col min="1" max="1" width="12.7109375" style="1" customWidth="1"/>
    <col min="2" max="2" width="16.00390625" style="1" customWidth="1"/>
    <col min="3" max="3" width="12.57421875" style="1" customWidth="1"/>
    <col min="4" max="4" width="9.00390625" style="1" customWidth="1"/>
    <col min="5" max="5" width="29.00390625" style="1" customWidth="1"/>
  </cols>
  <sheetData>
    <row r="1" spans="1:5" ht="84.75" customHeight="1">
      <c r="A1" s="2" t="s">
        <v>0</v>
      </c>
      <c r="B1" s="2"/>
      <c r="C1" s="2"/>
      <c r="D1" s="2"/>
      <c r="E1" s="2"/>
    </row>
    <row r="2" spans="1:5" ht="1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" customHeight="1">
      <c r="A3" s="4" t="s">
        <v>6</v>
      </c>
      <c r="B3" s="5">
        <v>1</v>
      </c>
      <c r="C3" s="4" t="str">
        <f>"吴海梅"</f>
        <v>吴海梅</v>
      </c>
      <c r="D3" s="4" t="str">
        <f aca="true" t="shared" si="0" ref="D3:D7">"女"</f>
        <v>女</v>
      </c>
      <c r="E3" s="4" t="str">
        <f>"46002519930715122X"</f>
        <v>46002519930715122X</v>
      </c>
    </row>
    <row r="4" spans="1:5" ht="15" customHeight="1">
      <c r="A4" s="4" t="s">
        <v>6</v>
      </c>
      <c r="B4" s="5">
        <v>2</v>
      </c>
      <c r="C4" s="4" t="str">
        <f>"覃莉婷"</f>
        <v>覃莉婷</v>
      </c>
      <c r="D4" s="4" t="str">
        <f t="shared" si="0"/>
        <v>女</v>
      </c>
      <c r="E4" s="4" t="str">
        <f>"460034199703046321"</f>
        <v>460034199703046321</v>
      </c>
    </row>
    <row r="5" spans="1:5" ht="15" customHeight="1">
      <c r="A5" s="4" t="s">
        <v>6</v>
      </c>
      <c r="B5" s="5">
        <v>3</v>
      </c>
      <c r="C5" s="4" t="str">
        <f>"李大位"</f>
        <v>李大位</v>
      </c>
      <c r="D5" s="4" t="str">
        <f aca="true" t="shared" si="1" ref="D5:D8">"男"</f>
        <v>男</v>
      </c>
      <c r="E5" s="4" t="str">
        <f>"46000319980516325X"</f>
        <v>46000319980516325X</v>
      </c>
    </row>
    <row r="6" spans="1:5" ht="15" customHeight="1">
      <c r="A6" s="4" t="s">
        <v>6</v>
      </c>
      <c r="B6" s="5">
        <v>4</v>
      </c>
      <c r="C6" s="4" t="str">
        <f>"张东就"</f>
        <v>张东就</v>
      </c>
      <c r="D6" s="4" t="str">
        <f t="shared" si="1"/>
        <v>男</v>
      </c>
      <c r="E6" s="4" t="str">
        <f>"469007199804204973"</f>
        <v>469007199804204973</v>
      </c>
    </row>
    <row r="7" spans="1:5" ht="15" customHeight="1">
      <c r="A7" s="4" t="s">
        <v>6</v>
      </c>
      <c r="B7" s="5">
        <v>5</v>
      </c>
      <c r="C7" s="4" t="str">
        <f>"杨肖"</f>
        <v>杨肖</v>
      </c>
      <c r="D7" s="4" t="str">
        <f t="shared" si="0"/>
        <v>女</v>
      </c>
      <c r="E7" s="4" t="str">
        <f>"460034199801220020"</f>
        <v>460034199801220020</v>
      </c>
    </row>
    <row r="8" spans="1:5" ht="15" customHeight="1">
      <c r="A8" s="4" t="s">
        <v>6</v>
      </c>
      <c r="B8" s="5">
        <v>6</v>
      </c>
      <c r="C8" s="4" t="str">
        <f>"韦新阳"</f>
        <v>韦新阳</v>
      </c>
      <c r="D8" s="4" t="str">
        <f t="shared" si="1"/>
        <v>男</v>
      </c>
      <c r="E8" s="4" t="str">
        <f>"460035199707090916"</f>
        <v>460035199707090916</v>
      </c>
    </row>
    <row r="9" spans="1:5" ht="15" customHeight="1">
      <c r="A9" s="4" t="s">
        <v>6</v>
      </c>
      <c r="B9" s="5">
        <v>7</v>
      </c>
      <c r="C9" s="4" t="str">
        <f>"林华暖"</f>
        <v>林华暖</v>
      </c>
      <c r="D9" s="4" t="str">
        <f aca="true" t="shared" si="2" ref="D9:D13">"女"</f>
        <v>女</v>
      </c>
      <c r="E9" s="4" t="str">
        <f>"460033199708118340"</f>
        <v>460033199708118340</v>
      </c>
    </row>
    <row r="10" spans="1:5" ht="15" customHeight="1">
      <c r="A10" s="4" t="s">
        <v>6</v>
      </c>
      <c r="B10" s="5">
        <v>8</v>
      </c>
      <c r="C10" s="4" t="str">
        <f>"高方珠"</f>
        <v>高方珠</v>
      </c>
      <c r="D10" s="4" t="str">
        <f t="shared" si="2"/>
        <v>女</v>
      </c>
      <c r="E10" s="4" t="str">
        <f>"460007199301215381"</f>
        <v>460007199301215381</v>
      </c>
    </row>
    <row r="11" spans="1:5" ht="15" customHeight="1">
      <c r="A11" s="4" t="s">
        <v>6</v>
      </c>
      <c r="B11" s="5">
        <v>9</v>
      </c>
      <c r="C11" s="4" t="str">
        <f>"符尾霞"</f>
        <v>符尾霞</v>
      </c>
      <c r="D11" s="4" t="str">
        <f t="shared" si="2"/>
        <v>女</v>
      </c>
      <c r="E11" s="4" t="str">
        <f>"460007199608065365"</f>
        <v>460007199608065365</v>
      </c>
    </row>
    <row r="12" spans="1:5" ht="15" customHeight="1">
      <c r="A12" s="4" t="s">
        <v>6</v>
      </c>
      <c r="B12" s="5">
        <v>10</v>
      </c>
      <c r="C12" s="4" t="str">
        <f>"李桂玉"</f>
        <v>李桂玉</v>
      </c>
      <c r="D12" s="4" t="str">
        <f t="shared" si="2"/>
        <v>女</v>
      </c>
      <c r="E12" s="4" t="str">
        <f>"460026199508101823"</f>
        <v>460026199508101823</v>
      </c>
    </row>
    <row r="13" spans="1:5" ht="15" customHeight="1">
      <c r="A13" s="4" t="s">
        <v>6</v>
      </c>
      <c r="B13" s="5">
        <v>11</v>
      </c>
      <c r="C13" s="4" t="str">
        <f>"麦玉"</f>
        <v>麦玉</v>
      </c>
      <c r="D13" s="4" t="str">
        <f t="shared" si="2"/>
        <v>女</v>
      </c>
      <c r="E13" s="4" t="str">
        <f>"460007199505285824"</f>
        <v>460007199505285824</v>
      </c>
    </row>
    <row r="14" spans="1:5" ht="15" customHeight="1">
      <c r="A14" s="4" t="s">
        <v>6</v>
      </c>
      <c r="B14" s="5">
        <v>12</v>
      </c>
      <c r="C14" s="4" t="str">
        <f>"李亚雄"</f>
        <v>李亚雄</v>
      </c>
      <c r="D14" s="4" t="str">
        <f aca="true" t="shared" si="3" ref="D14:D18">"男"</f>
        <v>男</v>
      </c>
      <c r="E14" s="4" t="str">
        <f>"460034199201125038"</f>
        <v>460034199201125038</v>
      </c>
    </row>
    <row r="15" spans="1:5" ht="15" customHeight="1">
      <c r="A15" s="4" t="s">
        <v>6</v>
      </c>
      <c r="B15" s="5">
        <v>13</v>
      </c>
      <c r="C15" s="4" t="str">
        <f>"伍莉丽"</f>
        <v>伍莉丽</v>
      </c>
      <c r="D15" s="4" t="str">
        <f aca="true" t="shared" si="4" ref="D15:D19">"女"</f>
        <v>女</v>
      </c>
      <c r="E15" s="4" t="str">
        <f>"460035199607103425"</f>
        <v>460035199607103425</v>
      </c>
    </row>
    <row r="16" spans="1:5" ht="15" customHeight="1">
      <c r="A16" s="4" t="s">
        <v>6</v>
      </c>
      <c r="B16" s="5">
        <v>14</v>
      </c>
      <c r="C16" s="4" t="str">
        <f>"王桂花"</f>
        <v>王桂花</v>
      </c>
      <c r="D16" s="4" t="str">
        <f t="shared" si="4"/>
        <v>女</v>
      </c>
      <c r="E16" s="4" t="str">
        <f>"46000419950908502X"</f>
        <v>46000419950908502X</v>
      </c>
    </row>
    <row r="17" spans="1:5" ht="15" customHeight="1">
      <c r="A17" s="4" t="s">
        <v>6</v>
      </c>
      <c r="B17" s="5">
        <v>15</v>
      </c>
      <c r="C17" s="4" t="str">
        <f>"周通"</f>
        <v>周通</v>
      </c>
      <c r="D17" s="4" t="str">
        <f t="shared" si="3"/>
        <v>男</v>
      </c>
      <c r="E17" s="4" t="str">
        <f>"460034199206175050"</f>
        <v>460034199206175050</v>
      </c>
    </row>
    <row r="18" spans="1:5" ht="15" customHeight="1">
      <c r="A18" s="4" t="s">
        <v>6</v>
      </c>
      <c r="B18" s="5">
        <v>16</v>
      </c>
      <c r="C18" s="4" t="str">
        <f>"韦圣均"</f>
        <v>韦圣均</v>
      </c>
      <c r="D18" s="4" t="str">
        <f t="shared" si="3"/>
        <v>男</v>
      </c>
      <c r="E18" s="4" t="str">
        <f>"460200199603151391"</f>
        <v>460200199603151391</v>
      </c>
    </row>
    <row r="19" spans="1:5" ht="15" customHeight="1">
      <c r="A19" s="4" t="s">
        <v>6</v>
      </c>
      <c r="B19" s="5">
        <v>17</v>
      </c>
      <c r="C19" s="4" t="str">
        <f>"曾少丽"</f>
        <v>曾少丽</v>
      </c>
      <c r="D19" s="4" t="str">
        <f t="shared" si="4"/>
        <v>女</v>
      </c>
      <c r="E19" s="4" t="str">
        <f>"460007199508184121"</f>
        <v>460007199508184121</v>
      </c>
    </row>
    <row r="20" spans="1:5" ht="15" customHeight="1">
      <c r="A20" s="4" t="s">
        <v>6</v>
      </c>
      <c r="B20" s="5">
        <v>18</v>
      </c>
      <c r="C20" s="4" t="str">
        <f>"李家宁"</f>
        <v>李家宁</v>
      </c>
      <c r="D20" s="4" t="str">
        <f>"男"</f>
        <v>男</v>
      </c>
      <c r="E20" s="4" t="str">
        <f>"460034199812211832"</f>
        <v>460034199812211832</v>
      </c>
    </row>
    <row r="21" spans="1:5" ht="15" customHeight="1">
      <c r="A21" s="4" t="s">
        <v>6</v>
      </c>
      <c r="B21" s="5">
        <v>19</v>
      </c>
      <c r="C21" s="4" t="str">
        <f>"陈满"</f>
        <v>陈满</v>
      </c>
      <c r="D21" s="4" t="str">
        <f aca="true" t="shared" si="5" ref="D21:D25">"女"</f>
        <v>女</v>
      </c>
      <c r="E21" s="4" t="str">
        <f>"460034199909090926"</f>
        <v>460034199909090926</v>
      </c>
    </row>
    <row r="22" spans="1:5" ht="15" customHeight="1">
      <c r="A22" s="4" t="s">
        <v>6</v>
      </c>
      <c r="B22" s="5">
        <v>20</v>
      </c>
      <c r="C22" s="4" t="str">
        <f>"羊木楼"</f>
        <v>羊木楼</v>
      </c>
      <c r="D22" s="4" t="str">
        <f t="shared" si="5"/>
        <v>女</v>
      </c>
      <c r="E22" s="4" t="str">
        <f>"460003199706214226"</f>
        <v>460003199706214226</v>
      </c>
    </row>
    <row r="23" spans="1:5" ht="15" customHeight="1">
      <c r="A23" s="4" t="s">
        <v>6</v>
      </c>
      <c r="B23" s="5">
        <v>21</v>
      </c>
      <c r="C23" s="4" t="str">
        <f>"黄壮斌"</f>
        <v>黄壮斌</v>
      </c>
      <c r="D23" s="4" t="str">
        <f aca="true" t="shared" si="6" ref="D23:D27">"男"</f>
        <v>男</v>
      </c>
      <c r="E23" s="4" t="str">
        <f>"460006199703221630"</f>
        <v>460006199703221630</v>
      </c>
    </row>
    <row r="24" spans="1:5" ht="15" customHeight="1">
      <c r="A24" s="4" t="s">
        <v>6</v>
      </c>
      <c r="B24" s="5">
        <v>22</v>
      </c>
      <c r="C24" s="4" t="str">
        <f>"黄思慧"</f>
        <v>黄思慧</v>
      </c>
      <c r="D24" s="4" t="str">
        <f t="shared" si="5"/>
        <v>女</v>
      </c>
      <c r="E24" s="4" t="str">
        <f>"460035199812161325"</f>
        <v>460035199812161325</v>
      </c>
    </row>
    <row r="25" spans="1:5" ht="15" customHeight="1">
      <c r="A25" s="4" t="s">
        <v>6</v>
      </c>
      <c r="B25" s="5">
        <v>23</v>
      </c>
      <c r="C25" s="4" t="str">
        <f>"关水联"</f>
        <v>关水联</v>
      </c>
      <c r="D25" s="4" t="str">
        <f t="shared" si="5"/>
        <v>女</v>
      </c>
      <c r="E25" s="4" t="str">
        <f>"460033199306234488"</f>
        <v>460033199306234488</v>
      </c>
    </row>
    <row r="26" spans="1:5" ht="15" customHeight="1">
      <c r="A26" s="4" t="s">
        <v>6</v>
      </c>
      <c r="B26" s="5">
        <v>24</v>
      </c>
      <c r="C26" s="4" t="str">
        <f>"卞小明"</f>
        <v>卞小明</v>
      </c>
      <c r="D26" s="4" t="str">
        <f t="shared" si="6"/>
        <v>男</v>
      </c>
      <c r="E26" s="4" t="str">
        <f>"460007199502240815"</f>
        <v>460007199502240815</v>
      </c>
    </row>
    <row r="27" spans="1:5" ht="15" customHeight="1">
      <c r="A27" s="4" t="s">
        <v>6</v>
      </c>
      <c r="B27" s="5">
        <v>25</v>
      </c>
      <c r="C27" s="4" t="str">
        <f>"吉少卫"</f>
        <v>吉少卫</v>
      </c>
      <c r="D27" s="4" t="str">
        <f t="shared" si="6"/>
        <v>男</v>
      </c>
      <c r="E27" s="4" t="str">
        <f>"460034199702253636"</f>
        <v>460034199702253636</v>
      </c>
    </row>
    <row r="28" spans="1:5" ht="15" customHeight="1">
      <c r="A28" s="4" t="s">
        <v>6</v>
      </c>
      <c r="B28" s="5">
        <v>26</v>
      </c>
      <c r="C28" s="6" t="s">
        <v>7</v>
      </c>
      <c r="D28" s="6" t="s">
        <v>8</v>
      </c>
      <c r="E28" s="7" t="s">
        <v>9</v>
      </c>
    </row>
    <row r="29" spans="1:5" ht="15" customHeight="1">
      <c r="A29" s="4" t="s">
        <v>6</v>
      </c>
      <c r="B29" s="5">
        <v>27</v>
      </c>
      <c r="C29" s="6" t="s">
        <v>10</v>
      </c>
      <c r="D29" s="6" t="s">
        <v>11</v>
      </c>
      <c r="E29" s="7" t="s">
        <v>12</v>
      </c>
    </row>
    <row r="30" spans="1:5" ht="15" customHeight="1">
      <c r="A30" s="4" t="s">
        <v>6</v>
      </c>
      <c r="B30" s="5">
        <v>28</v>
      </c>
      <c r="C30" s="6" t="s">
        <v>13</v>
      </c>
      <c r="D30" s="6" t="s">
        <v>8</v>
      </c>
      <c r="E30" s="7" t="s">
        <v>14</v>
      </c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明明</cp:lastModifiedBy>
  <dcterms:created xsi:type="dcterms:W3CDTF">2020-10-13T01:10:59Z</dcterms:created>
  <dcterms:modified xsi:type="dcterms:W3CDTF">2020-10-15T02:20:06Z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