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考察人员" sheetId="1" r:id="rId1"/>
  </sheets>
  <definedNames>
    <definedName name="_xlnm.Print_Titles" localSheetId="0">'体检考察人员'!$1:$2</definedName>
  </definedNames>
  <calcPr fullCalcOnLoad="1" refMode="R1C1"/>
</workbook>
</file>

<file path=xl/sharedStrings.xml><?xml version="1.0" encoding="utf-8"?>
<sst xmlns="http://schemas.openxmlformats.org/spreadsheetml/2006/main" count="28" uniqueCount="17">
  <si>
    <t>体检考察人员表</t>
  </si>
  <si>
    <t>序号</t>
  </si>
  <si>
    <t>报考岗位</t>
  </si>
  <si>
    <t>姓名</t>
  </si>
  <si>
    <t>性别</t>
  </si>
  <si>
    <t>准考证号</t>
  </si>
  <si>
    <t>笔试成绩</t>
  </si>
  <si>
    <t>面试成绩</t>
  </si>
  <si>
    <t>总成绩</t>
  </si>
  <si>
    <t>名次</t>
  </si>
  <si>
    <t>101_环保（男性）</t>
  </si>
  <si>
    <t>102_环保（女性）</t>
  </si>
  <si>
    <t>104_文秘</t>
  </si>
  <si>
    <t>105_通信</t>
  </si>
  <si>
    <t>106_财会</t>
  </si>
  <si>
    <t>107_法律</t>
  </si>
  <si>
    <t>109_林业生态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</si>
</sst>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625" style="0" customWidth="1"/>
    <col min="2" max="2" width="16.125" style="0" customWidth="1"/>
    <col min="3" max="3" width="9.125" style="0" customWidth="1"/>
    <col min="4" max="4" width="5.125" style="0" customWidth="1"/>
    <col min="5" max="5" width="13.375" style="0" customWidth="1"/>
    <col min="6" max="6" width="7.375" style="0" customWidth="1"/>
    <col min="7" max="7" width="9.875" style="2" customWidth="1"/>
    <col min="8" max="8" width="7.25390625" style="0" customWidth="1"/>
    <col min="9" max="9" width="5.75390625" style="0" customWidth="1"/>
  </cols>
  <sheetData>
    <row r="1" spans="1:9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7.75" customHeight="1">
      <c r="A3" s="5">
        <v>1</v>
      </c>
      <c r="B3" s="5" t="s">
        <v>10</v>
      </c>
      <c r="C3" s="5" t="str">
        <f>"谭仁喆"</f>
        <v>谭仁喆</v>
      </c>
      <c r="D3" s="5" t="str">
        <f>"男"</f>
        <v>男</v>
      </c>
      <c r="E3" s="5" t="str">
        <f>"20201010106"</f>
        <v>20201010106</v>
      </c>
      <c r="F3" s="6">
        <v>69.9</v>
      </c>
      <c r="G3" s="7">
        <v>81.8</v>
      </c>
      <c r="H3" s="8">
        <v>75.85</v>
      </c>
      <c r="I3" s="8">
        <v>1</v>
      </c>
    </row>
    <row r="4" spans="1:9" ht="27.75" customHeight="1">
      <c r="A4" s="5">
        <v>2</v>
      </c>
      <c r="B4" s="5" t="s">
        <v>10</v>
      </c>
      <c r="C4" s="5" t="str">
        <f>"张锦源"</f>
        <v>张锦源</v>
      </c>
      <c r="D4" s="5" t="str">
        <f>"男"</f>
        <v>男</v>
      </c>
      <c r="E4" s="5" t="str">
        <f>"20201010111"</f>
        <v>20201010111</v>
      </c>
      <c r="F4" s="6">
        <v>63.5</v>
      </c>
      <c r="G4" s="7">
        <v>81.84</v>
      </c>
      <c r="H4" s="8">
        <v>72.67</v>
      </c>
      <c r="I4" s="8">
        <v>2</v>
      </c>
    </row>
    <row r="5" spans="1:9" ht="27.75" customHeight="1">
      <c r="A5" s="5">
        <v>3</v>
      </c>
      <c r="B5" s="5" t="s">
        <v>10</v>
      </c>
      <c r="C5" s="5" t="str">
        <f>"张振"</f>
        <v>张振</v>
      </c>
      <c r="D5" s="5" t="str">
        <f>"男"</f>
        <v>男</v>
      </c>
      <c r="E5" s="5" t="str">
        <f>"20201010105"</f>
        <v>20201010105</v>
      </c>
      <c r="F5" s="6">
        <v>58</v>
      </c>
      <c r="G5" s="7">
        <v>82.3</v>
      </c>
      <c r="H5" s="8">
        <v>70.15</v>
      </c>
      <c r="I5" s="8">
        <v>3</v>
      </c>
    </row>
    <row r="6" spans="1:9" ht="27.75" customHeight="1">
      <c r="A6" s="5">
        <v>4</v>
      </c>
      <c r="B6" s="5" t="s">
        <v>10</v>
      </c>
      <c r="C6" s="5" t="str">
        <f>"董书博"</f>
        <v>董书博</v>
      </c>
      <c r="D6" s="5" t="str">
        <f>"男"</f>
        <v>男</v>
      </c>
      <c r="E6" s="5" t="str">
        <f>"20201010109"</f>
        <v>20201010109</v>
      </c>
      <c r="F6" s="6">
        <v>54.6</v>
      </c>
      <c r="G6" s="7">
        <v>78.34</v>
      </c>
      <c r="H6" s="8">
        <v>66.47</v>
      </c>
      <c r="I6" s="8">
        <v>4</v>
      </c>
    </row>
    <row r="7" spans="1:9" ht="27.75" customHeight="1">
      <c r="A7" s="5">
        <v>5</v>
      </c>
      <c r="B7" s="5" t="s">
        <v>10</v>
      </c>
      <c r="C7" s="5" t="str">
        <f>"韩枫"</f>
        <v>韩枫</v>
      </c>
      <c r="D7" s="5" t="str">
        <f>"男"</f>
        <v>男</v>
      </c>
      <c r="E7" s="5" t="str">
        <f>"20201010102"</f>
        <v>20201010102</v>
      </c>
      <c r="F7" s="6">
        <v>54.5</v>
      </c>
      <c r="G7" s="7">
        <v>74.34</v>
      </c>
      <c r="H7" s="8">
        <v>64.42</v>
      </c>
      <c r="I7" s="8">
        <v>5</v>
      </c>
    </row>
    <row r="8" spans="1:9" ht="27.75" customHeight="1">
      <c r="A8" s="5">
        <v>6</v>
      </c>
      <c r="B8" s="5" t="s">
        <v>11</v>
      </c>
      <c r="C8" s="5" t="str">
        <f>"窦雪"</f>
        <v>窦雪</v>
      </c>
      <c r="D8" s="5" t="str">
        <f aca="true" t="shared" si="0" ref="D8:D14">"女"</f>
        <v>女</v>
      </c>
      <c r="E8" s="5" t="str">
        <f>"20201020114"</f>
        <v>20201020114</v>
      </c>
      <c r="F8" s="6">
        <v>69.9</v>
      </c>
      <c r="G8" s="7">
        <v>80.6</v>
      </c>
      <c r="H8" s="8">
        <v>75.25</v>
      </c>
      <c r="I8" s="8">
        <v>1</v>
      </c>
    </row>
    <row r="9" spans="1:9" ht="27.75" customHeight="1">
      <c r="A9" s="5">
        <v>7</v>
      </c>
      <c r="B9" s="5" t="s">
        <v>11</v>
      </c>
      <c r="C9" s="5" t="str">
        <f>"李雨桐"</f>
        <v>李雨桐</v>
      </c>
      <c r="D9" s="5" t="str">
        <f t="shared" si="0"/>
        <v>女</v>
      </c>
      <c r="E9" s="5" t="str">
        <f>"20201020122"</f>
        <v>20201020122</v>
      </c>
      <c r="F9" s="6">
        <v>62.1</v>
      </c>
      <c r="G9" s="7">
        <v>82.68</v>
      </c>
      <c r="H9" s="8">
        <v>72.39</v>
      </c>
      <c r="I9" s="8">
        <v>2</v>
      </c>
    </row>
    <row r="10" spans="1:9" ht="27.75" customHeight="1">
      <c r="A10" s="5">
        <v>8</v>
      </c>
      <c r="B10" s="5" t="s">
        <v>11</v>
      </c>
      <c r="C10" s="5" t="str">
        <f>"宋静"</f>
        <v>宋静</v>
      </c>
      <c r="D10" s="5" t="str">
        <f t="shared" si="0"/>
        <v>女</v>
      </c>
      <c r="E10" s="5" t="str">
        <f>"20201020116"</f>
        <v>20201020116</v>
      </c>
      <c r="F10" s="6">
        <v>61.4</v>
      </c>
      <c r="G10" s="7">
        <v>80.72</v>
      </c>
      <c r="H10" s="8">
        <v>71.06</v>
      </c>
      <c r="I10" s="8">
        <v>3</v>
      </c>
    </row>
    <row r="11" spans="1:9" ht="27.75" customHeight="1">
      <c r="A11" s="5">
        <v>9</v>
      </c>
      <c r="B11" s="5" t="s">
        <v>11</v>
      </c>
      <c r="C11" s="5" t="str">
        <f>"杨林锐"</f>
        <v>杨林锐</v>
      </c>
      <c r="D11" s="5" t="str">
        <f t="shared" si="0"/>
        <v>女</v>
      </c>
      <c r="E11" s="5" t="str">
        <f>"20201020119"</f>
        <v>20201020119</v>
      </c>
      <c r="F11" s="6">
        <v>59.2</v>
      </c>
      <c r="G11" s="7">
        <v>79.96</v>
      </c>
      <c r="H11" s="8">
        <v>69.58</v>
      </c>
      <c r="I11" s="8">
        <v>4</v>
      </c>
    </row>
    <row r="12" spans="1:9" ht="27.75" customHeight="1">
      <c r="A12" s="5">
        <v>10</v>
      </c>
      <c r="B12" s="5" t="s">
        <v>12</v>
      </c>
      <c r="C12" s="5" t="str">
        <f>"孔维聃"</f>
        <v>孔维聃</v>
      </c>
      <c r="D12" s="5" t="str">
        <f t="shared" si="0"/>
        <v>女</v>
      </c>
      <c r="E12" s="5" t="str">
        <f>"20201040206"</f>
        <v>20201040206</v>
      </c>
      <c r="F12" s="6">
        <v>67.9</v>
      </c>
      <c r="G12" s="7">
        <v>81.28</v>
      </c>
      <c r="H12" s="8">
        <v>74.59</v>
      </c>
      <c r="I12" s="8">
        <v>1</v>
      </c>
    </row>
    <row r="13" spans="1:9" ht="27.75" customHeight="1">
      <c r="A13" s="5">
        <v>11</v>
      </c>
      <c r="B13" s="5" t="s">
        <v>12</v>
      </c>
      <c r="C13" s="5" t="str">
        <f>"邓青卓"</f>
        <v>邓青卓</v>
      </c>
      <c r="D13" s="5" t="str">
        <f t="shared" si="0"/>
        <v>女</v>
      </c>
      <c r="E13" s="5" t="str">
        <f>"20201040202"</f>
        <v>20201040202</v>
      </c>
      <c r="F13" s="6">
        <v>63.9</v>
      </c>
      <c r="G13" s="7">
        <v>82.4</v>
      </c>
      <c r="H13" s="8">
        <v>73.15</v>
      </c>
      <c r="I13" s="8">
        <v>2</v>
      </c>
    </row>
    <row r="14" spans="1:9" ht="27.75" customHeight="1">
      <c r="A14" s="5">
        <v>12</v>
      </c>
      <c r="B14" s="5" t="s">
        <v>13</v>
      </c>
      <c r="C14" s="5" t="str">
        <f>"庄丽军"</f>
        <v>庄丽军</v>
      </c>
      <c r="D14" s="5" t="str">
        <f t="shared" si="0"/>
        <v>女</v>
      </c>
      <c r="E14" s="5" t="str">
        <f>"20201050217"</f>
        <v>20201050217</v>
      </c>
      <c r="F14" s="6">
        <v>69.3</v>
      </c>
      <c r="G14" s="7">
        <v>84.72</v>
      </c>
      <c r="H14" s="8">
        <v>77.00999999999999</v>
      </c>
      <c r="I14" s="8">
        <v>1</v>
      </c>
    </row>
    <row r="15" spans="1:9" ht="27.75" customHeight="1">
      <c r="A15" s="5">
        <v>13</v>
      </c>
      <c r="B15" s="5" t="s">
        <v>13</v>
      </c>
      <c r="C15" s="5" t="str">
        <f>"刘洋"</f>
        <v>刘洋</v>
      </c>
      <c r="D15" s="5" t="str">
        <f>"男"</f>
        <v>男</v>
      </c>
      <c r="E15" s="5" t="str">
        <f>"20201050215"</f>
        <v>20201050215</v>
      </c>
      <c r="F15" s="6">
        <v>65</v>
      </c>
      <c r="G15" s="7">
        <v>84</v>
      </c>
      <c r="H15" s="8">
        <v>74.5</v>
      </c>
      <c r="I15" s="8">
        <v>2</v>
      </c>
    </row>
    <row r="16" spans="1:9" ht="27.75" customHeight="1">
      <c r="A16" s="5">
        <v>14</v>
      </c>
      <c r="B16" s="5" t="s">
        <v>14</v>
      </c>
      <c r="C16" s="5" t="str">
        <f>"贾秋"</f>
        <v>贾秋</v>
      </c>
      <c r="D16" s="5" t="str">
        <f>"女"</f>
        <v>女</v>
      </c>
      <c r="E16" s="5" t="str">
        <f>"20201060221"</f>
        <v>20201060221</v>
      </c>
      <c r="F16" s="6">
        <v>69.4</v>
      </c>
      <c r="G16" s="7">
        <v>86.98</v>
      </c>
      <c r="H16" s="8">
        <v>78.19</v>
      </c>
      <c r="I16" s="8">
        <v>1</v>
      </c>
    </row>
    <row r="17" spans="1:9" ht="27.75" customHeight="1">
      <c r="A17" s="5">
        <v>15</v>
      </c>
      <c r="B17" s="5" t="s">
        <v>14</v>
      </c>
      <c r="C17" s="5" t="str">
        <f>"王皓玉"</f>
        <v>王皓玉</v>
      </c>
      <c r="D17" s="5" t="str">
        <f>"女"</f>
        <v>女</v>
      </c>
      <c r="E17" s="5" t="str">
        <f>"20201060229"</f>
        <v>20201060229</v>
      </c>
      <c r="F17" s="6">
        <v>70.3</v>
      </c>
      <c r="G17" s="7">
        <v>81.92</v>
      </c>
      <c r="H17" s="8">
        <v>76.11</v>
      </c>
      <c r="I17" s="8">
        <v>2</v>
      </c>
    </row>
    <row r="18" spans="1:9" ht="27.75" customHeight="1">
      <c r="A18" s="5">
        <v>16</v>
      </c>
      <c r="B18" s="5" t="s">
        <v>14</v>
      </c>
      <c r="C18" s="5" t="str">
        <f>"孙妍聪"</f>
        <v>孙妍聪</v>
      </c>
      <c r="D18" s="5" t="str">
        <f>"女"</f>
        <v>女</v>
      </c>
      <c r="E18" s="5" t="str">
        <f>"20201060318"</f>
        <v>20201060318</v>
      </c>
      <c r="F18" s="6">
        <v>65.4</v>
      </c>
      <c r="G18" s="7">
        <v>86.56</v>
      </c>
      <c r="H18" s="8">
        <v>75.98</v>
      </c>
      <c r="I18" s="8">
        <v>3</v>
      </c>
    </row>
    <row r="19" spans="1:9" ht="27.75" customHeight="1">
      <c r="A19" s="5">
        <v>17</v>
      </c>
      <c r="B19" s="5" t="s">
        <v>15</v>
      </c>
      <c r="C19" s="5" t="str">
        <f>"李睿"</f>
        <v>李睿</v>
      </c>
      <c r="D19" s="5" t="str">
        <f>"女"</f>
        <v>女</v>
      </c>
      <c r="E19" s="5" t="str">
        <f>"20201070409"</f>
        <v>20201070409</v>
      </c>
      <c r="F19" s="6">
        <v>70.5</v>
      </c>
      <c r="G19" s="7">
        <v>85.68</v>
      </c>
      <c r="H19" s="8">
        <v>78.09</v>
      </c>
      <c r="I19" s="8">
        <v>1</v>
      </c>
    </row>
    <row r="20" spans="1:9" ht="27.75" customHeight="1">
      <c r="A20" s="5">
        <v>18</v>
      </c>
      <c r="B20" s="5" t="s">
        <v>16</v>
      </c>
      <c r="C20" s="5" t="str">
        <f>"吕鲜帼"</f>
        <v>吕鲜帼</v>
      </c>
      <c r="D20" s="5" t="str">
        <f>"女"</f>
        <v>女</v>
      </c>
      <c r="E20" s="5" t="str">
        <f>"20201090419"</f>
        <v>20201090419</v>
      </c>
      <c r="F20" s="6">
        <v>65</v>
      </c>
      <c r="G20" s="7">
        <v>87.7</v>
      </c>
      <c r="H20" s="8">
        <v>76.35</v>
      </c>
      <c r="I20" s="8">
        <v>1</v>
      </c>
    </row>
    <row r="21" ht="27.7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2020-06-02T06:57:39Z</dcterms:created>
  <dcterms:modified xsi:type="dcterms:W3CDTF">2020-06-08T02:40:41Z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